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9" i="1"/>
  <c r="L9" s="1"/>
  <c r="K10"/>
  <c r="L10" s="1"/>
  <c r="K11"/>
  <c r="L11"/>
  <c r="K12"/>
  <c r="L12" s="1"/>
  <c r="K13"/>
  <c r="L13" s="1"/>
  <c r="K14"/>
  <c r="L14" s="1"/>
  <c r="K15"/>
  <c r="L15"/>
  <c r="K16"/>
  <c r="L16" s="1"/>
  <c r="K17"/>
  <c r="L17" s="1"/>
  <c r="K18"/>
  <c r="L18" s="1"/>
  <c r="K19"/>
  <c r="L19" s="1"/>
  <c r="J9"/>
  <c r="J10"/>
  <c r="J11"/>
  <c r="J12"/>
  <c r="J13"/>
  <c r="J14"/>
  <c r="J15"/>
  <c r="J16"/>
  <c r="J17"/>
  <c r="J18"/>
  <c r="J19"/>
  <c r="J8"/>
  <c r="L8" l="1"/>
  <c r="K8"/>
  <c r="L7"/>
  <c r="J7"/>
  <c r="J5"/>
  <c r="L5"/>
  <c r="F14"/>
  <c r="F15"/>
  <c r="F16"/>
  <c r="F17"/>
  <c r="F18"/>
  <c r="F19"/>
  <c r="F13"/>
</calcChain>
</file>

<file path=xl/sharedStrings.xml><?xml version="1.0" encoding="utf-8"?>
<sst xmlns="http://schemas.openxmlformats.org/spreadsheetml/2006/main" count="56" uniqueCount="42">
  <si>
    <t>nr wniosku</t>
  </si>
  <si>
    <t xml:space="preserve">Rodzaj instalacji </t>
  </si>
  <si>
    <t>Koszty kwalifikowalne (Fotowoltaika)</t>
  </si>
  <si>
    <t>F</t>
  </si>
  <si>
    <t>Całkowita liczba  punktów</t>
  </si>
  <si>
    <t>Ilość punków przynanych w kryteriach  formalnych</t>
  </si>
  <si>
    <t>Imię i nazwisko</t>
  </si>
  <si>
    <t xml:space="preserve">Lp. </t>
  </si>
  <si>
    <t xml:space="preserve">Moc paneli PV </t>
  </si>
  <si>
    <t>Wartość dofiansowania (65%)</t>
  </si>
  <si>
    <t>1.</t>
  </si>
  <si>
    <t>2.</t>
  </si>
  <si>
    <t>3.</t>
  </si>
  <si>
    <t>4.</t>
  </si>
  <si>
    <t>5.</t>
  </si>
  <si>
    <t>6.</t>
  </si>
  <si>
    <t>7.</t>
  </si>
  <si>
    <t>Ilość punktów przyznanych w kryterium dodatkowym (społecznym)</t>
  </si>
  <si>
    <t>Efekt ekologiczny (produkcja energii elektrycznej) (Whe/rok)</t>
  </si>
  <si>
    <t>8.</t>
  </si>
  <si>
    <t>9.</t>
  </si>
  <si>
    <t>10.</t>
  </si>
  <si>
    <t>11.</t>
  </si>
  <si>
    <t>12.</t>
  </si>
  <si>
    <t>13.</t>
  </si>
  <si>
    <t xml:space="preserve">Zużycie energii </t>
  </si>
  <si>
    <t xml:space="preserve">Małgorzata Żuryńska, Piotr Żuryński </t>
  </si>
  <si>
    <t xml:space="preserve">Tomasz Kwaśniewski, Wioletta Kwaśniewska </t>
  </si>
  <si>
    <t>Anna Łukasik</t>
  </si>
  <si>
    <t xml:space="preserve">Justyna Perkowska </t>
  </si>
  <si>
    <t>Barbara Mazo</t>
  </si>
  <si>
    <t xml:space="preserve">Małgorzata Bukowska </t>
  </si>
  <si>
    <t xml:space="preserve">Wiesława Jurewicz, Sylwester Jurewicz </t>
  </si>
  <si>
    <t>Anna Maria Egert</t>
  </si>
  <si>
    <t>Daniel Jarmołowicz, Anna Barbara Jarmołowicz</t>
  </si>
  <si>
    <t xml:space="preserve">Sylwia Choińska, Robert Choiński </t>
  </si>
  <si>
    <t>Andrzej Turowski, Krystyna Turowska</t>
  </si>
  <si>
    <t xml:space="preserve">Aleksandra Musiałowicz, Dominik Musiałowicz </t>
  </si>
  <si>
    <t xml:space="preserve">Henryk Stanisław Grabowski, Teresa Grabowska </t>
  </si>
  <si>
    <t>Dorota Pawlik, Mariusz Pawlik</t>
  </si>
  <si>
    <t>Lista podstawowa Grantobiorców po ocenie formalno-merytorycznej w ramach projektu nr  WND-RPPD.05.01.00-20-0873/20 pt. „Odnawialne źródła energii w Mieście Suwałki” - nabór uzupełniający przeprowadzony w dniach 31.01.-04.02.2022r.</t>
  </si>
  <si>
    <t>Lista rezerwowa  Grantobiorców po ocenie formalno-merytorycznej w ramach projektu nr  WND-RPPD.05.01.00-20-0873/20 pt. „Odnawialne źródła energii w Mieście Suwałki” - nabór uzupełniający przeprowadzony w dniach 31.01-04.02.2022r.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</si>
</sst>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10</xdr:col>
      <xdr:colOff>674370</xdr:colOff>
      <xdr:row>0</xdr:row>
      <xdr:rowOff>464405</xdr:rowOff>
    </xdr:to>
    <xdr:pic>
      <xdr:nvPicPr>
        <xdr:cNvPr id="2" name="Obraz 1" descr="C:\Users\janusz.kobryn\Downloads\Zestaw+logotypĂłw+monochrom+GRAY+EFR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5760720" cy="464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P7" sqref="P7"/>
    </sheetView>
  </sheetViews>
  <sheetFormatPr defaultRowHeight="35.25" customHeight="1"/>
  <cols>
    <col min="1" max="1" width="6.140625" customWidth="1"/>
    <col min="2" max="2" width="8.140625" customWidth="1"/>
    <col min="3" max="3" width="43.42578125" customWidth="1"/>
    <col min="4" max="4" width="11.140625" customWidth="1"/>
    <col min="5" max="5" width="14.85546875" customWidth="1"/>
    <col min="6" max="6" width="9.5703125" customWidth="1"/>
    <col min="7" max="7" width="9.140625" style="5"/>
    <col min="10" max="10" width="13.28515625" customWidth="1"/>
    <col min="11" max="11" width="14.85546875" customWidth="1"/>
    <col min="12" max="12" width="14.7109375" customWidth="1"/>
  </cols>
  <sheetData>
    <row r="1" spans="1:12" ht="51.75" customHeight="1">
      <c r="D1" s="22"/>
      <c r="E1" s="22"/>
      <c r="F1" s="22"/>
      <c r="G1" s="22"/>
      <c r="H1" s="22"/>
      <c r="I1" s="22"/>
      <c r="J1" s="22"/>
      <c r="K1" s="22"/>
      <c r="L1" s="22"/>
    </row>
    <row r="2" spans="1:12" ht="93.75" customHeight="1">
      <c r="B2" s="23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02.75" customHeight="1">
      <c r="A3" s="16" t="s">
        <v>7</v>
      </c>
      <c r="B3" s="18" t="s">
        <v>0</v>
      </c>
      <c r="C3" s="18" t="s">
        <v>6</v>
      </c>
      <c r="D3" s="18" t="s">
        <v>5</v>
      </c>
      <c r="E3" s="18" t="s">
        <v>17</v>
      </c>
      <c r="F3" s="18" t="s">
        <v>4</v>
      </c>
      <c r="G3" s="18" t="s">
        <v>1</v>
      </c>
      <c r="H3" s="20" t="s">
        <v>25</v>
      </c>
      <c r="I3" s="20" t="s">
        <v>8</v>
      </c>
      <c r="J3" s="20" t="s">
        <v>18</v>
      </c>
      <c r="K3" s="20" t="s">
        <v>2</v>
      </c>
      <c r="L3" s="24" t="s">
        <v>9</v>
      </c>
    </row>
    <row r="4" spans="1:12" ht="58.5" customHeight="1">
      <c r="A4" s="17"/>
      <c r="B4" s="19"/>
      <c r="C4" s="19"/>
      <c r="D4" s="19"/>
      <c r="E4" s="25"/>
      <c r="F4" s="19"/>
      <c r="G4" s="19"/>
      <c r="H4" s="21"/>
      <c r="I4" s="21"/>
      <c r="J4" s="21"/>
      <c r="K4" s="21"/>
      <c r="L4" s="24"/>
    </row>
    <row r="5" spans="1:12" ht="35.25" customHeight="1">
      <c r="A5" s="10" t="s">
        <v>10</v>
      </c>
      <c r="B5" s="11">
        <v>13</v>
      </c>
      <c r="C5" s="12" t="s">
        <v>26</v>
      </c>
      <c r="D5" s="1">
        <v>7</v>
      </c>
      <c r="E5" s="1">
        <v>5</v>
      </c>
      <c r="F5" s="4">
        <v>12</v>
      </c>
      <c r="G5" s="1" t="s">
        <v>3</v>
      </c>
      <c r="H5" s="2">
        <v>4097</v>
      </c>
      <c r="I5" s="2">
        <v>5</v>
      </c>
      <c r="J5" s="2">
        <f>I5*950</f>
        <v>4750</v>
      </c>
      <c r="K5" s="3">
        <v>35000</v>
      </c>
      <c r="L5" s="3">
        <f>K5*65%</f>
        <v>22750</v>
      </c>
    </row>
    <row r="6" spans="1:12" ht="74.25" customHeight="1">
      <c r="A6" s="26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5.25" customHeight="1">
      <c r="A7" s="10" t="s">
        <v>10</v>
      </c>
      <c r="B7" s="1">
        <v>2</v>
      </c>
      <c r="C7" s="8" t="s">
        <v>27</v>
      </c>
      <c r="D7" s="1">
        <v>7</v>
      </c>
      <c r="E7" s="1">
        <v>5</v>
      </c>
      <c r="F7" s="4">
        <v>12</v>
      </c>
      <c r="G7" s="1" t="s">
        <v>3</v>
      </c>
      <c r="H7" s="2">
        <v>6060</v>
      </c>
      <c r="I7" s="2">
        <v>5</v>
      </c>
      <c r="J7" s="2">
        <f>I7*950</f>
        <v>4750</v>
      </c>
      <c r="K7" s="3">
        <v>35000</v>
      </c>
      <c r="L7" s="3">
        <f>K7*65%</f>
        <v>22750</v>
      </c>
    </row>
    <row r="8" spans="1:12" ht="35.25" customHeight="1">
      <c r="A8" s="10" t="s">
        <v>11</v>
      </c>
      <c r="B8" s="1">
        <v>14</v>
      </c>
      <c r="C8" s="6" t="s">
        <v>28</v>
      </c>
      <c r="D8" s="1">
        <v>7</v>
      </c>
      <c r="E8" s="1">
        <v>5</v>
      </c>
      <c r="F8" s="4">
        <v>12</v>
      </c>
      <c r="G8" s="1" t="s">
        <v>3</v>
      </c>
      <c r="H8" s="2">
        <v>2861</v>
      </c>
      <c r="I8" s="2">
        <v>3.6</v>
      </c>
      <c r="J8" s="2">
        <f>I8*950</f>
        <v>3420</v>
      </c>
      <c r="K8" s="3">
        <f>I8*7000</f>
        <v>25200</v>
      </c>
      <c r="L8" s="3">
        <f>K8*65%</f>
        <v>16380</v>
      </c>
    </row>
    <row r="9" spans="1:12" ht="35.25" customHeight="1">
      <c r="A9" s="10" t="s">
        <v>12</v>
      </c>
      <c r="B9" s="13">
        <v>4</v>
      </c>
      <c r="C9" s="14" t="s">
        <v>29</v>
      </c>
      <c r="D9" s="1">
        <v>7</v>
      </c>
      <c r="E9" s="1">
        <v>5</v>
      </c>
      <c r="F9" s="4">
        <v>12</v>
      </c>
      <c r="G9" s="1" t="s">
        <v>3</v>
      </c>
      <c r="H9" s="2">
        <v>5745</v>
      </c>
      <c r="I9" s="2">
        <v>5</v>
      </c>
      <c r="J9" s="2">
        <f t="shared" ref="J9:J19" si="0">I9*950</f>
        <v>4750</v>
      </c>
      <c r="K9" s="3">
        <f t="shared" ref="K9:K19" si="1">I9*7000</f>
        <v>35000</v>
      </c>
      <c r="L9" s="3">
        <f t="shared" ref="L9:L19" si="2">K9*65%</f>
        <v>22750</v>
      </c>
    </row>
    <row r="10" spans="1:12" ht="35.25" customHeight="1">
      <c r="A10" s="10" t="s">
        <v>13</v>
      </c>
      <c r="B10" s="1">
        <v>7</v>
      </c>
      <c r="C10" s="9" t="s">
        <v>30</v>
      </c>
      <c r="D10" s="1">
        <v>7</v>
      </c>
      <c r="E10" s="1">
        <v>5</v>
      </c>
      <c r="F10" s="4">
        <v>12</v>
      </c>
      <c r="G10" s="1" t="s">
        <v>3</v>
      </c>
      <c r="H10" s="2">
        <v>4154</v>
      </c>
      <c r="I10" s="2">
        <v>5</v>
      </c>
      <c r="J10" s="2">
        <f t="shared" si="0"/>
        <v>4750</v>
      </c>
      <c r="K10" s="3">
        <f t="shared" si="1"/>
        <v>35000</v>
      </c>
      <c r="L10" s="3">
        <f t="shared" si="2"/>
        <v>22750</v>
      </c>
    </row>
    <row r="11" spans="1:12" ht="35.25" customHeight="1">
      <c r="A11" s="10" t="s">
        <v>14</v>
      </c>
      <c r="B11" s="4">
        <v>12</v>
      </c>
      <c r="C11" s="7" t="s">
        <v>31</v>
      </c>
      <c r="D11" s="1">
        <v>7</v>
      </c>
      <c r="E11" s="1">
        <v>5</v>
      </c>
      <c r="F11" s="4">
        <v>12</v>
      </c>
      <c r="G11" s="1" t="s">
        <v>3</v>
      </c>
      <c r="H11" s="2">
        <v>6102</v>
      </c>
      <c r="I11" s="2">
        <v>5</v>
      </c>
      <c r="J11" s="2">
        <f t="shared" si="0"/>
        <v>4750</v>
      </c>
      <c r="K11" s="3">
        <f t="shared" si="1"/>
        <v>35000</v>
      </c>
      <c r="L11" s="3">
        <f t="shared" si="2"/>
        <v>22750</v>
      </c>
    </row>
    <row r="12" spans="1:12" ht="35.25" customHeight="1">
      <c r="A12" s="10" t="s">
        <v>15</v>
      </c>
      <c r="B12" s="1">
        <v>3</v>
      </c>
      <c r="C12" s="8" t="s">
        <v>32</v>
      </c>
      <c r="D12" s="1">
        <v>7</v>
      </c>
      <c r="E12" s="1">
        <v>5</v>
      </c>
      <c r="F12" s="4">
        <v>12</v>
      </c>
      <c r="G12" s="1" t="s">
        <v>3</v>
      </c>
      <c r="H12" s="2">
        <v>2483</v>
      </c>
      <c r="I12" s="2">
        <v>3.1</v>
      </c>
      <c r="J12" s="2">
        <f t="shared" si="0"/>
        <v>2945</v>
      </c>
      <c r="K12" s="3">
        <f t="shared" si="1"/>
        <v>21700</v>
      </c>
      <c r="L12" s="3">
        <f t="shared" si="2"/>
        <v>14105</v>
      </c>
    </row>
    <row r="13" spans="1:12" ht="35.25" customHeight="1">
      <c r="A13" s="10" t="s">
        <v>16</v>
      </c>
      <c r="B13" s="1">
        <v>10</v>
      </c>
      <c r="C13" s="6" t="s">
        <v>33</v>
      </c>
      <c r="D13" s="1">
        <v>7</v>
      </c>
      <c r="E13" s="1">
        <v>0</v>
      </c>
      <c r="F13" s="4">
        <f>D13+E13</f>
        <v>7</v>
      </c>
      <c r="G13" s="1" t="s">
        <v>3</v>
      </c>
      <c r="H13" s="2">
        <v>4425</v>
      </c>
      <c r="I13" s="2">
        <v>5</v>
      </c>
      <c r="J13" s="2">
        <f t="shared" si="0"/>
        <v>4750</v>
      </c>
      <c r="K13" s="3">
        <f t="shared" si="1"/>
        <v>35000</v>
      </c>
      <c r="L13" s="3">
        <f t="shared" si="2"/>
        <v>22750</v>
      </c>
    </row>
    <row r="14" spans="1:12" ht="35.25" customHeight="1">
      <c r="A14" s="10" t="s">
        <v>19</v>
      </c>
      <c r="B14" s="13">
        <v>6</v>
      </c>
      <c r="C14" s="14" t="s">
        <v>34</v>
      </c>
      <c r="D14" s="1">
        <v>7</v>
      </c>
      <c r="E14" s="1">
        <v>0</v>
      </c>
      <c r="F14" s="4">
        <f t="shared" ref="F14:F19" si="3">D14+E14</f>
        <v>7</v>
      </c>
      <c r="G14" s="1" t="s">
        <v>3</v>
      </c>
      <c r="H14" s="2">
        <v>2424</v>
      </c>
      <c r="I14" s="2">
        <v>3</v>
      </c>
      <c r="J14" s="2">
        <f t="shared" si="0"/>
        <v>2850</v>
      </c>
      <c r="K14" s="3">
        <f t="shared" si="1"/>
        <v>21000</v>
      </c>
      <c r="L14" s="3">
        <f t="shared" si="2"/>
        <v>13650</v>
      </c>
    </row>
    <row r="15" spans="1:12" ht="35.25" customHeight="1">
      <c r="A15" s="10" t="s">
        <v>20</v>
      </c>
      <c r="B15" s="1">
        <v>5</v>
      </c>
      <c r="C15" s="9" t="s">
        <v>35</v>
      </c>
      <c r="D15" s="1">
        <v>7</v>
      </c>
      <c r="E15" s="1">
        <v>0</v>
      </c>
      <c r="F15" s="4">
        <f t="shared" si="3"/>
        <v>7</v>
      </c>
      <c r="G15" s="1" t="s">
        <v>3</v>
      </c>
      <c r="H15" s="2">
        <v>5042</v>
      </c>
      <c r="I15" s="2">
        <v>5</v>
      </c>
      <c r="J15" s="2">
        <f t="shared" si="0"/>
        <v>4750</v>
      </c>
      <c r="K15" s="3">
        <f t="shared" si="1"/>
        <v>35000</v>
      </c>
      <c r="L15" s="3">
        <f t="shared" si="2"/>
        <v>22750</v>
      </c>
    </row>
    <row r="16" spans="1:12" ht="35.25" customHeight="1">
      <c r="A16" s="10" t="s">
        <v>21</v>
      </c>
      <c r="B16" s="4">
        <v>9</v>
      </c>
      <c r="C16" s="7" t="s">
        <v>36</v>
      </c>
      <c r="D16" s="1">
        <v>7</v>
      </c>
      <c r="E16" s="1">
        <v>0</v>
      </c>
      <c r="F16" s="4">
        <f t="shared" si="3"/>
        <v>7</v>
      </c>
      <c r="G16" s="1" t="s">
        <v>3</v>
      </c>
      <c r="H16" s="2">
        <v>2201</v>
      </c>
      <c r="I16" s="2">
        <v>2.7</v>
      </c>
      <c r="J16" s="2">
        <f t="shared" si="0"/>
        <v>2565</v>
      </c>
      <c r="K16" s="3">
        <f t="shared" si="1"/>
        <v>18900</v>
      </c>
      <c r="L16" s="3">
        <f t="shared" si="2"/>
        <v>12285</v>
      </c>
    </row>
    <row r="17" spans="1:12" ht="35.25" customHeight="1">
      <c r="A17" s="10" t="s">
        <v>22</v>
      </c>
      <c r="B17" s="13">
        <v>8</v>
      </c>
      <c r="C17" s="14" t="s">
        <v>37</v>
      </c>
      <c r="D17" s="1">
        <v>7</v>
      </c>
      <c r="E17" s="1">
        <v>0</v>
      </c>
      <c r="F17" s="4">
        <f t="shared" si="3"/>
        <v>7</v>
      </c>
      <c r="G17" s="1" t="s">
        <v>3</v>
      </c>
      <c r="H17" s="2">
        <v>3504</v>
      </c>
      <c r="I17" s="2">
        <v>4.4000000000000004</v>
      </c>
      <c r="J17" s="2">
        <f t="shared" si="0"/>
        <v>4180</v>
      </c>
      <c r="K17" s="3">
        <f t="shared" si="1"/>
        <v>30800.000000000004</v>
      </c>
      <c r="L17" s="3">
        <f t="shared" si="2"/>
        <v>20020.000000000004</v>
      </c>
    </row>
    <row r="18" spans="1:12" ht="35.25" customHeight="1">
      <c r="A18" s="10" t="s">
        <v>23</v>
      </c>
      <c r="B18" s="1">
        <v>11</v>
      </c>
      <c r="C18" s="9" t="s">
        <v>38</v>
      </c>
      <c r="D18" s="1">
        <v>7</v>
      </c>
      <c r="E18" s="1">
        <v>0</v>
      </c>
      <c r="F18" s="4">
        <f t="shared" si="3"/>
        <v>7</v>
      </c>
      <c r="G18" s="1" t="s">
        <v>3</v>
      </c>
      <c r="H18" s="2">
        <v>4934</v>
      </c>
      <c r="I18" s="2">
        <v>5</v>
      </c>
      <c r="J18" s="2">
        <f t="shared" si="0"/>
        <v>4750</v>
      </c>
      <c r="K18" s="3">
        <f t="shared" si="1"/>
        <v>35000</v>
      </c>
      <c r="L18" s="3">
        <f t="shared" si="2"/>
        <v>22750</v>
      </c>
    </row>
    <row r="19" spans="1:12" ht="35.25" customHeight="1">
      <c r="A19" s="10" t="s">
        <v>24</v>
      </c>
      <c r="B19" s="4">
        <v>1</v>
      </c>
      <c r="C19" s="7" t="s">
        <v>39</v>
      </c>
      <c r="D19" s="1">
        <v>7</v>
      </c>
      <c r="E19" s="1">
        <v>0</v>
      </c>
      <c r="F19" s="4">
        <f t="shared" si="3"/>
        <v>7</v>
      </c>
      <c r="G19" s="1" t="s">
        <v>3</v>
      </c>
      <c r="H19" s="2">
        <v>3420</v>
      </c>
      <c r="I19" s="2">
        <v>4.3</v>
      </c>
      <c r="J19" s="2">
        <f t="shared" si="0"/>
        <v>4085</v>
      </c>
      <c r="K19" s="3">
        <f t="shared" si="1"/>
        <v>30100</v>
      </c>
      <c r="L19" s="3">
        <f t="shared" si="2"/>
        <v>19565</v>
      </c>
    </row>
  </sheetData>
  <mergeCells count="15">
    <mergeCell ref="D1:L1"/>
    <mergeCell ref="B2:L2"/>
    <mergeCell ref="D3:D4"/>
    <mergeCell ref="F3:F4"/>
    <mergeCell ref="G3:G4"/>
    <mergeCell ref="J3:J4"/>
    <mergeCell ref="K3:K4"/>
    <mergeCell ref="L3:L4"/>
    <mergeCell ref="E3:E4"/>
    <mergeCell ref="A6:L6"/>
    <mergeCell ref="A3:A4"/>
    <mergeCell ref="B3:B4"/>
    <mergeCell ref="C3:C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2022-02-14T13:03:08Z</dcterms:modified>
</cp:coreProperties>
</file>